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viv.grigg/Documents/My Webs/Trainers/"/>
    </mc:Choice>
  </mc:AlternateContent>
  <xr:revisionPtr revIDLastSave="0" documentId="8_{7EEE3390-E84A-4B4D-9088-1E0007EFD052}" xr6:coauthVersionLast="45" xr6:coauthVersionMax="45" xr10:uidLastSave="{00000000-0000-0000-0000-000000000000}"/>
  <bookViews>
    <workbookView xWindow="340" yWindow="-20100" windowWidth="35700" windowHeight="18700" tabRatio="500" xr2:uid="{00000000-000D-0000-FFFF-FFFF00000000}"/>
  </bookViews>
  <sheets>
    <sheet name="Integration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46" i="1" l="1"/>
  <c r="L47" i="1" s="1"/>
  <c r="K48" i="1"/>
  <c r="J48" i="1"/>
  <c r="I48" i="1"/>
  <c r="H48" i="1"/>
  <c r="G48" i="1"/>
  <c r="F48" i="1"/>
  <c r="C48" i="1"/>
  <c r="B48" i="1"/>
  <c r="L10" i="1"/>
  <c r="L11" i="1" s="1"/>
  <c r="L12" i="1" s="1"/>
  <c r="K12" i="1"/>
  <c r="J12" i="1"/>
  <c r="I12" i="1"/>
  <c r="H12" i="1"/>
  <c r="G12" i="1"/>
  <c r="F12" i="1"/>
  <c r="E12" i="1"/>
  <c r="D12" i="1"/>
  <c r="C12" i="1"/>
  <c r="B12" i="1"/>
  <c r="K6" i="1"/>
  <c r="J6" i="1"/>
  <c r="I6" i="1"/>
  <c r="H6" i="1"/>
  <c r="G6" i="1"/>
  <c r="F6" i="1"/>
  <c r="C6" i="1"/>
  <c r="B6" i="1"/>
  <c r="L4" i="1"/>
  <c r="L5" i="1" s="1"/>
  <c r="L48" i="1" l="1"/>
</calcChain>
</file>

<file path=xl/sharedStrings.xml><?xml version="1.0" encoding="utf-8"?>
<sst xmlns="http://schemas.openxmlformats.org/spreadsheetml/2006/main" count="109" uniqueCount="61">
  <si>
    <t xml:space="preserve">MATUL Recruiting Goals 2014 </t>
  </si>
  <si>
    <t>MATUL Numbers 2013</t>
  </si>
  <si>
    <t>Nov</t>
  </si>
  <si>
    <t>Dec</t>
  </si>
  <si>
    <t>Jan</t>
  </si>
  <si>
    <t>% of line above</t>
  </si>
  <si>
    <t>Original Target Aug 15</t>
  </si>
  <si>
    <t>Aplications Begun 2013</t>
  </si>
  <si>
    <t>Total Admitted 2013</t>
  </si>
  <si>
    <t>Withdrawn2013</t>
  </si>
  <si>
    <t>Active in Program 2013</t>
  </si>
  <si>
    <t>Applied &amp; Said they will apply</t>
  </si>
  <si>
    <t>Application for 2014</t>
  </si>
  <si>
    <t>Actual</t>
  </si>
  <si>
    <t xml:space="preserve"> </t>
  </si>
  <si>
    <t>Original Projection</t>
  </si>
  <si>
    <t>Appl'n begun/Projected 2014</t>
  </si>
  <si>
    <t>Admitted for 2014</t>
  </si>
  <si>
    <t>Withdrn/delay 2014</t>
  </si>
  <si>
    <t>Active in Program</t>
  </si>
  <si>
    <t>Not accepted</t>
  </si>
  <si>
    <t>Emails sent</t>
  </si>
  <si>
    <t>Brochures distributed</t>
  </si>
  <si>
    <t>Blue line is those who are projected to enrol and not withdraw</t>
  </si>
  <si>
    <t>for lack of scholarships and excessive undergraduate debt.</t>
  </si>
  <si>
    <t xml:space="preserve">MATUL Recruiting Goals 2013 </t>
  </si>
  <si>
    <t>MATUL Numbers 2012</t>
  </si>
  <si>
    <t>Aplications Begun 2012</t>
  </si>
  <si>
    <t>Total Admitted 2012</t>
  </si>
  <si>
    <t>Withdrawn2012</t>
  </si>
  <si>
    <t>Active in Program 2012</t>
  </si>
  <si>
    <t xml:space="preserve">Said they will apply </t>
  </si>
  <si>
    <t>Application for 2013</t>
  </si>
  <si>
    <t>Appl'n begun/Projected 2013</t>
  </si>
  <si>
    <t>Admitted for 2013</t>
  </si>
  <si>
    <t>6 mo Chiraphone</t>
  </si>
  <si>
    <t>Becca 32 hrs/wk</t>
  </si>
  <si>
    <t>Becca 28 hr/wk</t>
  </si>
  <si>
    <t>----</t>
  </si>
  <si>
    <t>22 new students</t>
  </si>
  <si>
    <t>Running at 60% last year</t>
  </si>
  <si>
    <t>400 hrs paperwork to transfer to theogy</t>
  </si>
  <si>
    <t>Teach 8 courses</t>
  </si>
  <si>
    <t>Teach 10 courses plus research to satisfy immigration requiremetns for higher salary</t>
  </si>
  <si>
    <t>23 stdents to supervise</t>
  </si>
  <si>
    <t>33 Students to suprevise</t>
  </si>
  <si>
    <t>Load</t>
  </si>
  <si>
    <t>Extra admin</t>
  </si>
  <si>
    <t>FTE Faculty</t>
  </si>
  <si>
    <t>1.25 ft faculty + Adj</t>
  </si>
  <si>
    <t>1..25 ft faculty +Adj</t>
  </si>
  <si>
    <t>Supervision</t>
  </si>
  <si>
    <t>Recruiting #'s</t>
  </si>
  <si>
    <t>Recruiting Capacity</t>
  </si>
  <si>
    <t>Expectation</t>
  </si>
  <si>
    <t>22 Internaitonal</t>
  </si>
  <si>
    <t xml:space="preserve">10 US </t>
  </si>
  <si>
    <t>Column1</t>
  </si>
  <si>
    <t>2013</t>
  </si>
  <si>
    <t>2104</t>
  </si>
  <si>
    <t># Champions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</si>
</sst>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Verdana"/>
    </font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0"/>
      <name val="Verdana"/>
    </font>
    <font>
      <b/>
      <sz val="18"/>
      <name val="Verdana"/>
    </font>
    <font>
      <b/>
      <sz val="10"/>
      <name val="Verdana"/>
    </font>
    <font>
      <sz val="12"/>
      <name val="Calibri"/>
    </font>
    <font>
      <sz val="12"/>
      <name val="Calibri"/>
      <scheme val="minor"/>
    </font>
    <font>
      <sz val="12"/>
      <color rgb="FF006100"/>
      <name val="Calibri"/>
      <family val="2"/>
    </font>
    <font>
      <sz val="10"/>
      <color indexed="8"/>
      <name val="Arial"/>
    </font>
    <font>
      <sz val="10"/>
      <color rgb="FF000000"/>
      <name val="Arial"/>
    </font>
    <font>
      <sz val="8"/>
      <name val="Verdana"/>
    </font>
    <font>
      <u/>
      <sz val="10"/>
      <color theme="10"/>
      <name val="Verdana"/>
    </font>
    <font>
      <u/>
      <sz val="10"/>
      <color theme="11"/>
      <name val="Verdana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6EFCE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2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0" fillId="0" borderId="0"/>
    <xf numFmtId="0" fontId="11" fillId="0" borderId="0"/>
    <xf numFmtId="0" fontId="1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40">
    <xf numFmtId="0" fontId="0" fillId="0" borderId="0" xfId="0"/>
    <xf numFmtId="0" fontId="6" fillId="0" borderId="0" xfId="0" applyFont="1" applyAlignment="1">
      <alignment wrapText="1"/>
    </xf>
    <xf numFmtId="17" fontId="0" fillId="0" borderId="0" xfId="0" applyNumberFormat="1" applyAlignment="1">
      <alignment wrapText="1"/>
    </xf>
    <xf numFmtId="0" fontId="0" fillId="0" borderId="0" xfId="0" applyAlignment="1">
      <alignment wrapText="1"/>
    </xf>
    <xf numFmtId="16" fontId="0" fillId="0" borderId="0" xfId="0" applyNumberFormat="1" applyAlignment="1">
      <alignment wrapText="1"/>
    </xf>
    <xf numFmtId="16" fontId="0" fillId="0" borderId="0" xfId="0" applyNumberFormat="1" applyBorder="1" applyAlignment="1">
      <alignment wrapText="1"/>
    </xf>
    <xf numFmtId="16" fontId="0" fillId="0" borderId="1" xfId="0" applyNumberFormat="1" applyBorder="1" applyAlignment="1">
      <alignment wrapText="1"/>
    </xf>
    <xf numFmtId="0" fontId="2" fillId="2" borderId="0" xfId="1"/>
    <xf numFmtId="0" fontId="2" fillId="2" borderId="0" xfId="1" applyBorder="1"/>
    <xf numFmtId="0" fontId="7" fillId="4" borderId="0" xfId="2" applyFont="1" applyFill="1" applyBorder="1"/>
    <xf numFmtId="0" fontId="8" fillId="5" borderId="2" xfId="2" applyFont="1" applyFill="1" applyBorder="1"/>
    <xf numFmtId="1" fontId="2" fillId="2" borderId="0" xfId="1" applyNumberFormat="1"/>
    <xf numFmtId="0" fontId="2" fillId="2" borderId="2" xfId="1" applyBorder="1"/>
    <xf numFmtId="0" fontId="3" fillId="3" borderId="0" xfId="2"/>
    <xf numFmtId="1" fontId="2" fillId="2" borderId="2" xfId="1" applyNumberFormat="1" applyBorder="1"/>
    <xf numFmtId="1" fontId="3" fillId="3" borderId="0" xfId="2" applyNumberFormat="1"/>
    <xf numFmtId="9" fontId="0" fillId="0" borderId="0" xfId="0" applyNumberFormat="1"/>
    <xf numFmtId="0" fontId="6" fillId="0" borderId="0" xfId="0" applyFont="1"/>
    <xf numFmtId="0" fontId="9" fillId="6" borderId="2" xfId="0" applyFont="1" applyFill="1" applyBorder="1"/>
    <xf numFmtId="0" fontId="3" fillId="3" borderId="3" xfId="2" applyBorder="1"/>
    <xf numFmtId="0" fontId="3" fillId="3" borderId="0" xfId="2" applyBorder="1"/>
    <xf numFmtId="0" fontId="3" fillId="3" borderId="2" xfId="2" applyBorder="1"/>
    <xf numFmtId="1" fontId="3" fillId="3" borderId="2" xfId="2" applyNumberFormat="1" applyBorder="1"/>
    <xf numFmtId="3" fontId="3" fillId="3" borderId="0" xfId="2" applyNumberFormat="1" applyBorder="1"/>
    <xf numFmtId="0" fontId="3" fillId="3" borderId="4" xfId="2" applyBorder="1"/>
    <xf numFmtId="0" fontId="4" fillId="0" borderId="0" xfId="0" applyFont="1"/>
    <xf numFmtId="0" fontId="0" fillId="0" borderId="0" xfId="0" applyBorder="1"/>
    <xf numFmtId="0" fontId="0" fillId="0" borderId="2" xfId="0" applyBorder="1"/>
    <xf numFmtId="3" fontId="7" fillId="4" borderId="0" xfId="2" applyNumberFormat="1" applyFont="1" applyFill="1" applyBorder="1"/>
    <xf numFmtId="0" fontId="3" fillId="4" borderId="0" xfId="2" applyFill="1" applyBorder="1"/>
    <xf numFmtId="0" fontId="8" fillId="5" borderId="4" xfId="2" applyFont="1" applyFill="1" applyBorder="1"/>
    <xf numFmtId="0" fontId="2" fillId="2" borderId="4" xfId="1" applyBorder="1"/>
    <xf numFmtId="0" fontId="0" fillId="0" borderId="0" xfId="0" quotePrefix="1"/>
    <xf numFmtId="0" fontId="6" fillId="0" borderId="1" xfId="0" applyFont="1" applyBorder="1"/>
    <xf numFmtId="0" fontId="0" fillId="0" borderId="1" xfId="0" applyBorder="1"/>
    <xf numFmtId="0" fontId="6" fillId="0" borderId="2" xfId="0" applyFont="1" applyBorder="1"/>
    <xf numFmtId="0" fontId="0" fillId="0" borderId="2" xfId="0" quotePrefix="1" applyBorder="1"/>
    <xf numFmtId="0" fontId="0" fillId="0" borderId="4" xfId="0" applyBorder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2">
    <cellStyle name="Bad" xfId="2" builtinId="27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Good" xfId="1" builtinId="26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Normal" xfId="0" builtinId="0"/>
    <cellStyle name="Normal 2" xfId="3" xr:uid="{00000000-0005-0000-0000-000013000000}"/>
    <cellStyle name="Normal 3" xfId="4" xr:uid="{00000000-0005-0000-0000-000014000000}"/>
    <cellStyle name="Normal 4" xfId="5" xr:uid="{00000000-0005-0000-0000-000015000000}"/>
  </cellStyles>
  <dxfs count="3"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Integration!$A$3</c:f>
              <c:strCache>
                <c:ptCount val="1"/>
                <c:pt idx="0">
                  <c:v>Aplications Begun 2013</c:v>
                </c:pt>
              </c:strCache>
            </c:strRef>
          </c:tx>
          <c:cat>
            <c:strRef>
              <c:f>Integration!$B$2:$N$2</c:f>
              <c:strCache>
                <c:ptCount val="13"/>
                <c:pt idx="0">
                  <c:v>Nov</c:v>
                </c:pt>
                <c:pt idx="1">
                  <c:v>Dec</c:v>
                </c:pt>
                <c:pt idx="2">
                  <c:v>Jan</c:v>
                </c:pt>
                <c:pt idx="3">
                  <c:v>28-Feb</c:v>
                </c:pt>
                <c:pt idx="4">
                  <c:v>30-Mar</c:v>
                </c:pt>
                <c:pt idx="5">
                  <c:v>30-Apr</c:v>
                </c:pt>
                <c:pt idx="6">
                  <c:v>24-May</c:v>
                </c:pt>
                <c:pt idx="7">
                  <c:v>1-Jun</c:v>
                </c:pt>
                <c:pt idx="8">
                  <c:v>15-Jun</c:v>
                </c:pt>
                <c:pt idx="9">
                  <c:v>15-Jul</c:v>
                </c:pt>
                <c:pt idx="10">
                  <c:v>15-Aug</c:v>
                </c:pt>
                <c:pt idx="11">
                  <c:v>% of line above</c:v>
                </c:pt>
                <c:pt idx="12">
                  <c:v>Original Target Aug 15</c:v>
                </c:pt>
              </c:strCache>
            </c:strRef>
          </c:cat>
          <c:val>
            <c:numRef>
              <c:f>Integration!$B$3:$N$3</c:f>
              <c:numCache>
                <c:formatCode>General</c:formatCode>
                <c:ptCount val="13"/>
                <c:pt idx="0">
                  <c:v>15</c:v>
                </c:pt>
                <c:pt idx="1">
                  <c:v>20</c:v>
                </c:pt>
                <c:pt idx="2">
                  <c:v>23</c:v>
                </c:pt>
                <c:pt idx="3">
                  <c:v>24</c:v>
                </c:pt>
                <c:pt idx="4">
                  <c:v>29</c:v>
                </c:pt>
                <c:pt idx="5">
                  <c:v>31</c:v>
                </c:pt>
                <c:pt idx="6">
                  <c:v>33</c:v>
                </c:pt>
                <c:pt idx="7">
                  <c:v>37</c:v>
                </c:pt>
                <c:pt idx="8" formatCode="0">
                  <c:v>37</c:v>
                </c:pt>
                <c:pt idx="9">
                  <c:v>41</c:v>
                </c:pt>
                <c:pt idx="10">
                  <c:v>45</c:v>
                </c:pt>
                <c:pt idx="12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F-A64C-939A-E408B1F87CD9}"/>
            </c:ext>
          </c:extLst>
        </c:ser>
        <c:ser>
          <c:idx val="1"/>
          <c:order val="1"/>
          <c:tx>
            <c:strRef>
              <c:f>Integration!$A$4</c:f>
              <c:strCache>
                <c:ptCount val="1"/>
                <c:pt idx="0">
                  <c:v>Total Admitted 2013</c:v>
                </c:pt>
              </c:strCache>
            </c:strRef>
          </c:tx>
          <c:cat>
            <c:strRef>
              <c:f>Integration!$B$2:$N$2</c:f>
              <c:strCache>
                <c:ptCount val="13"/>
                <c:pt idx="0">
                  <c:v>Nov</c:v>
                </c:pt>
                <c:pt idx="1">
                  <c:v>Dec</c:v>
                </c:pt>
                <c:pt idx="2">
                  <c:v>Jan</c:v>
                </c:pt>
                <c:pt idx="3">
                  <c:v>28-Feb</c:v>
                </c:pt>
                <c:pt idx="4">
                  <c:v>30-Mar</c:v>
                </c:pt>
                <c:pt idx="5">
                  <c:v>30-Apr</c:v>
                </c:pt>
                <c:pt idx="6">
                  <c:v>24-May</c:v>
                </c:pt>
                <c:pt idx="7">
                  <c:v>1-Jun</c:v>
                </c:pt>
                <c:pt idx="8">
                  <c:v>15-Jun</c:v>
                </c:pt>
                <c:pt idx="9">
                  <c:v>15-Jul</c:v>
                </c:pt>
                <c:pt idx="10">
                  <c:v>15-Aug</c:v>
                </c:pt>
                <c:pt idx="11">
                  <c:v>% of line above</c:v>
                </c:pt>
                <c:pt idx="12">
                  <c:v>Original Target Aug 15</c:v>
                </c:pt>
              </c:strCache>
            </c:strRef>
          </c:cat>
          <c:val>
            <c:numRef>
              <c:f>Integration!$B$4:$N$4</c:f>
              <c:numCache>
                <c:formatCode>General</c:formatCode>
                <c:ptCount val="13"/>
                <c:pt idx="0">
                  <c:v>8</c:v>
                </c:pt>
                <c:pt idx="1">
                  <c:v>8</c:v>
                </c:pt>
                <c:pt idx="2">
                  <c:v>10</c:v>
                </c:pt>
                <c:pt idx="3">
                  <c:v>18</c:v>
                </c:pt>
                <c:pt idx="4">
                  <c:v>19</c:v>
                </c:pt>
                <c:pt idx="5">
                  <c:v>22</c:v>
                </c:pt>
                <c:pt idx="6">
                  <c:v>24</c:v>
                </c:pt>
                <c:pt idx="7">
                  <c:v>28</c:v>
                </c:pt>
                <c:pt idx="8" formatCode="0">
                  <c:v>30</c:v>
                </c:pt>
                <c:pt idx="9" formatCode="0">
                  <c:v>34</c:v>
                </c:pt>
                <c:pt idx="10" formatCode="0">
                  <c:v>30.150000000000002</c:v>
                </c:pt>
                <c:pt idx="11" formatCode="0%">
                  <c:v>0.67</c:v>
                </c:pt>
                <c:pt idx="12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F-A64C-939A-E408B1F87CD9}"/>
            </c:ext>
          </c:extLst>
        </c:ser>
        <c:ser>
          <c:idx val="2"/>
          <c:order val="2"/>
          <c:tx>
            <c:strRef>
              <c:f>Integration!$A$5</c:f>
              <c:strCache>
                <c:ptCount val="1"/>
                <c:pt idx="0">
                  <c:v>Withdrawn2013</c:v>
                </c:pt>
              </c:strCache>
            </c:strRef>
          </c:tx>
          <c:cat>
            <c:strRef>
              <c:f>Integration!$B$2:$N$2</c:f>
              <c:strCache>
                <c:ptCount val="13"/>
                <c:pt idx="0">
                  <c:v>Nov</c:v>
                </c:pt>
                <c:pt idx="1">
                  <c:v>Dec</c:v>
                </c:pt>
                <c:pt idx="2">
                  <c:v>Jan</c:v>
                </c:pt>
                <c:pt idx="3">
                  <c:v>28-Feb</c:v>
                </c:pt>
                <c:pt idx="4">
                  <c:v>30-Mar</c:v>
                </c:pt>
                <c:pt idx="5">
                  <c:v>30-Apr</c:v>
                </c:pt>
                <c:pt idx="6">
                  <c:v>24-May</c:v>
                </c:pt>
                <c:pt idx="7">
                  <c:v>1-Jun</c:v>
                </c:pt>
                <c:pt idx="8">
                  <c:v>15-Jun</c:v>
                </c:pt>
                <c:pt idx="9">
                  <c:v>15-Jul</c:v>
                </c:pt>
                <c:pt idx="10">
                  <c:v>15-Aug</c:v>
                </c:pt>
                <c:pt idx="11">
                  <c:v>% of line above</c:v>
                </c:pt>
                <c:pt idx="12">
                  <c:v>Original Target Aug 15</c:v>
                </c:pt>
              </c:strCache>
            </c:strRef>
          </c:cat>
          <c:val>
            <c:numRef>
              <c:f>Integration!$B$5:$N$5</c:f>
              <c:numCache>
                <c:formatCode>General</c:formatCode>
                <c:ptCount val="13"/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 formatCode="0">
                  <c:v>8</c:v>
                </c:pt>
                <c:pt idx="9" formatCode="0">
                  <c:v>11</c:v>
                </c:pt>
                <c:pt idx="10" formatCode="0">
                  <c:v>9.9495000000000005</c:v>
                </c:pt>
                <c:pt idx="12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DF-A64C-939A-E408B1F87CD9}"/>
            </c:ext>
          </c:extLst>
        </c:ser>
        <c:ser>
          <c:idx val="3"/>
          <c:order val="3"/>
          <c:tx>
            <c:strRef>
              <c:f>Integration!$A$6</c:f>
              <c:strCache>
                <c:ptCount val="1"/>
                <c:pt idx="0">
                  <c:v>Active in Program 2013</c:v>
                </c:pt>
              </c:strCache>
            </c:strRef>
          </c:tx>
          <c:cat>
            <c:strRef>
              <c:f>Integration!$B$2:$N$2</c:f>
              <c:strCache>
                <c:ptCount val="13"/>
                <c:pt idx="0">
                  <c:v>Nov</c:v>
                </c:pt>
                <c:pt idx="1">
                  <c:v>Dec</c:v>
                </c:pt>
                <c:pt idx="2">
                  <c:v>Jan</c:v>
                </c:pt>
                <c:pt idx="3">
                  <c:v>28-Feb</c:v>
                </c:pt>
                <c:pt idx="4">
                  <c:v>30-Mar</c:v>
                </c:pt>
                <c:pt idx="5">
                  <c:v>30-Apr</c:v>
                </c:pt>
                <c:pt idx="6">
                  <c:v>24-May</c:v>
                </c:pt>
                <c:pt idx="7">
                  <c:v>1-Jun</c:v>
                </c:pt>
                <c:pt idx="8">
                  <c:v>15-Jun</c:v>
                </c:pt>
                <c:pt idx="9">
                  <c:v>15-Jul</c:v>
                </c:pt>
                <c:pt idx="10">
                  <c:v>15-Aug</c:v>
                </c:pt>
                <c:pt idx="11">
                  <c:v>% of line above</c:v>
                </c:pt>
                <c:pt idx="12">
                  <c:v>Original Target Aug 15</c:v>
                </c:pt>
              </c:strCache>
            </c:strRef>
          </c:cat>
          <c:val>
            <c:numRef>
              <c:f>Integration!$B$6:$N$6</c:f>
              <c:numCache>
                <c:formatCode>General</c:formatCode>
                <c:ptCount val="13"/>
                <c:pt idx="0">
                  <c:v>8</c:v>
                </c:pt>
                <c:pt idx="1">
                  <c:v>8</c:v>
                </c:pt>
                <c:pt idx="2">
                  <c:v>10</c:v>
                </c:pt>
                <c:pt idx="3">
                  <c:v>13</c:v>
                </c:pt>
                <c:pt idx="4">
                  <c:v>17</c:v>
                </c:pt>
                <c:pt idx="5">
                  <c:v>20</c:v>
                </c:pt>
                <c:pt idx="6">
                  <c:v>22</c:v>
                </c:pt>
                <c:pt idx="7">
                  <c:v>25</c:v>
                </c:pt>
                <c:pt idx="8" formatCode="0">
                  <c:v>22</c:v>
                </c:pt>
                <c:pt idx="9" formatCode="0">
                  <c:v>23</c:v>
                </c:pt>
                <c:pt idx="10" formatCode="0">
                  <c:v>21</c:v>
                </c:pt>
                <c:pt idx="11" formatCode="0%">
                  <c:v>0.6</c:v>
                </c:pt>
                <c:pt idx="12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DF-A64C-939A-E408B1F87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4981784"/>
        <c:axId val="2144984808"/>
      </c:lineChart>
      <c:catAx>
        <c:axId val="2144981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44984808"/>
        <c:crosses val="autoZero"/>
        <c:auto val="1"/>
        <c:lblAlgn val="ctr"/>
        <c:lblOffset val="100"/>
        <c:noMultiLvlLbl val="0"/>
      </c:catAx>
      <c:valAx>
        <c:axId val="21449848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449817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7"/>
          <c:order val="0"/>
          <c:tx>
            <c:strRef>
              <c:f>Integration!$A$9</c:f>
              <c:strCache>
                <c:ptCount val="1"/>
                <c:pt idx="0">
                  <c:v>Appl'n begun/Projected 2014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Integration!$B$2:$L$2</c:f>
              <c:strCache>
                <c:ptCount val="11"/>
                <c:pt idx="0">
                  <c:v>Nov</c:v>
                </c:pt>
                <c:pt idx="1">
                  <c:v>Dec</c:v>
                </c:pt>
                <c:pt idx="2">
                  <c:v>Jan</c:v>
                </c:pt>
                <c:pt idx="3">
                  <c:v>28-Feb</c:v>
                </c:pt>
                <c:pt idx="4">
                  <c:v>30-Mar</c:v>
                </c:pt>
                <c:pt idx="5">
                  <c:v>30-Apr</c:v>
                </c:pt>
                <c:pt idx="6">
                  <c:v>24-May</c:v>
                </c:pt>
                <c:pt idx="7">
                  <c:v>1-Jun</c:v>
                </c:pt>
                <c:pt idx="8">
                  <c:v>15-Jun</c:v>
                </c:pt>
                <c:pt idx="9">
                  <c:v>15-Jul</c:v>
                </c:pt>
                <c:pt idx="10">
                  <c:v>15-Aug</c:v>
                </c:pt>
              </c:strCache>
            </c:strRef>
          </c:cat>
          <c:val>
            <c:numRef>
              <c:f>Integration!$B$9:$L$9</c:f>
              <c:numCache>
                <c:formatCode>General</c:formatCode>
                <c:ptCount val="11"/>
                <c:pt idx="0">
                  <c:v>6</c:v>
                </c:pt>
                <c:pt idx="1">
                  <c:v>8</c:v>
                </c:pt>
                <c:pt idx="2">
                  <c:v>12</c:v>
                </c:pt>
                <c:pt idx="3">
                  <c:v>22</c:v>
                </c:pt>
                <c:pt idx="4">
                  <c:v>26</c:v>
                </c:pt>
                <c:pt idx="5">
                  <c:v>31</c:v>
                </c:pt>
                <c:pt idx="6">
                  <c:v>33</c:v>
                </c:pt>
                <c:pt idx="7">
                  <c:v>35</c:v>
                </c:pt>
                <c:pt idx="8" formatCode="0">
                  <c:v>37</c:v>
                </c:pt>
                <c:pt idx="9">
                  <c:v>41</c:v>
                </c:pt>
                <c:pt idx="1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2-0540-9AF5-6F5EF670BE73}"/>
            </c:ext>
          </c:extLst>
        </c:ser>
        <c:ser>
          <c:idx val="8"/>
          <c:order val="1"/>
          <c:tx>
            <c:strRef>
              <c:f>Integration!$A$10</c:f>
              <c:strCache>
                <c:ptCount val="1"/>
                <c:pt idx="0">
                  <c:v>Admitted for 2014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Integration!$B$2:$L$2</c:f>
              <c:strCache>
                <c:ptCount val="11"/>
                <c:pt idx="0">
                  <c:v>Nov</c:v>
                </c:pt>
                <c:pt idx="1">
                  <c:v>Dec</c:v>
                </c:pt>
                <c:pt idx="2">
                  <c:v>Jan</c:v>
                </c:pt>
                <c:pt idx="3">
                  <c:v>28-Feb</c:v>
                </c:pt>
                <c:pt idx="4">
                  <c:v>30-Mar</c:v>
                </c:pt>
                <c:pt idx="5">
                  <c:v>30-Apr</c:v>
                </c:pt>
                <c:pt idx="6">
                  <c:v>24-May</c:v>
                </c:pt>
                <c:pt idx="7">
                  <c:v>1-Jun</c:v>
                </c:pt>
                <c:pt idx="8">
                  <c:v>15-Jun</c:v>
                </c:pt>
                <c:pt idx="9">
                  <c:v>15-Jul</c:v>
                </c:pt>
                <c:pt idx="10">
                  <c:v>15-Aug</c:v>
                </c:pt>
              </c:strCache>
            </c:strRef>
          </c:cat>
          <c:val>
            <c:numRef>
              <c:f>Integration!$B$10:$L$10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7</c:v>
                </c:pt>
                <c:pt idx="3">
                  <c:v>12</c:v>
                </c:pt>
                <c:pt idx="4">
                  <c:v>17</c:v>
                </c:pt>
                <c:pt idx="5">
                  <c:v>22</c:v>
                </c:pt>
                <c:pt idx="6">
                  <c:v>24</c:v>
                </c:pt>
                <c:pt idx="7">
                  <c:v>28</c:v>
                </c:pt>
                <c:pt idx="8" formatCode="0">
                  <c:v>30</c:v>
                </c:pt>
                <c:pt idx="9" formatCode="0">
                  <c:v>34</c:v>
                </c:pt>
                <c:pt idx="10" formatCode="0">
                  <c:v>33.5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52-0540-9AF5-6F5EF670BE73}"/>
            </c:ext>
          </c:extLst>
        </c:ser>
        <c:ser>
          <c:idx val="9"/>
          <c:order val="2"/>
          <c:tx>
            <c:strRef>
              <c:f>Integration!$A$11</c:f>
              <c:strCache>
                <c:ptCount val="1"/>
                <c:pt idx="0">
                  <c:v>Withdrn/delay 2014</c:v>
                </c:pt>
              </c:strCache>
            </c:strRef>
          </c:tx>
          <c:cat>
            <c:strRef>
              <c:f>Integration!$B$2:$L$2</c:f>
              <c:strCache>
                <c:ptCount val="11"/>
                <c:pt idx="0">
                  <c:v>Nov</c:v>
                </c:pt>
                <c:pt idx="1">
                  <c:v>Dec</c:v>
                </c:pt>
                <c:pt idx="2">
                  <c:v>Jan</c:v>
                </c:pt>
                <c:pt idx="3">
                  <c:v>28-Feb</c:v>
                </c:pt>
                <c:pt idx="4">
                  <c:v>30-Mar</c:v>
                </c:pt>
                <c:pt idx="5">
                  <c:v>30-Apr</c:v>
                </c:pt>
                <c:pt idx="6">
                  <c:v>24-May</c:v>
                </c:pt>
                <c:pt idx="7">
                  <c:v>1-Jun</c:v>
                </c:pt>
                <c:pt idx="8">
                  <c:v>15-Jun</c:v>
                </c:pt>
                <c:pt idx="9">
                  <c:v>15-Jul</c:v>
                </c:pt>
                <c:pt idx="10">
                  <c:v>15-Aug</c:v>
                </c:pt>
              </c:strCache>
            </c:strRef>
          </c:cat>
          <c:val>
            <c:numRef>
              <c:f>Integration!$B$11:$L$11</c:f>
              <c:numCache>
                <c:formatCode>General</c:formatCode>
                <c:ptCount val="11"/>
                <c:pt idx="2">
                  <c:v>2</c:v>
                </c:pt>
                <c:pt idx="3">
                  <c:v>6</c:v>
                </c:pt>
                <c:pt idx="4">
                  <c:v>8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 formatCode="0">
                  <c:v>8</c:v>
                </c:pt>
                <c:pt idx="9" formatCode="0">
                  <c:v>11</c:v>
                </c:pt>
                <c:pt idx="10" formatCode="0">
                  <c:v>11.055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52-0540-9AF5-6F5EF670BE73}"/>
            </c:ext>
          </c:extLst>
        </c:ser>
        <c:ser>
          <c:idx val="10"/>
          <c:order val="3"/>
          <c:tx>
            <c:strRef>
              <c:f>Integration!$A$12</c:f>
              <c:strCache>
                <c:ptCount val="1"/>
                <c:pt idx="0">
                  <c:v>Active in Program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Integration!$B$2:$L$2</c:f>
              <c:strCache>
                <c:ptCount val="11"/>
                <c:pt idx="0">
                  <c:v>Nov</c:v>
                </c:pt>
                <c:pt idx="1">
                  <c:v>Dec</c:v>
                </c:pt>
                <c:pt idx="2">
                  <c:v>Jan</c:v>
                </c:pt>
                <c:pt idx="3">
                  <c:v>28-Feb</c:v>
                </c:pt>
                <c:pt idx="4">
                  <c:v>30-Mar</c:v>
                </c:pt>
                <c:pt idx="5">
                  <c:v>30-Apr</c:v>
                </c:pt>
                <c:pt idx="6">
                  <c:v>24-May</c:v>
                </c:pt>
                <c:pt idx="7">
                  <c:v>1-Jun</c:v>
                </c:pt>
                <c:pt idx="8">
                  <c:v>15-Jun</c:v>
                </c:pt>
                <c:pt idx="9">
                  <c:v>15-Jul</c:v>
                </c:pt>
                <c:pt idx="10">
                  <c:v>15-Aug</c:v>
                </c:pt>
              </c:strCache>
            </c:strRef>
          </c:cat>
          <c:val>
            <c:numRef>
              <c:f>Integration!$B$12:$L$12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3">
                  <c:v>6</c:v>
                </c:pt>
                <c:pt idx="4">
                  <c:v>9</c:v>
                </c:pt>
                <c:pt idx="5">
                  <c:v>20</c:v>
                </c:pt>
                <c:pt idx="6">
                  <c:v>22</c:v>
                </c:pt>
                <c:pt idx="7">
                  <c:v>25</c:v>
                </c:pt>
                <c:pt idx="8">
                  <c:v>22</c:v>
                </c:pt>
                <c:pt idx="9">
                  <c:v>23</c:v>
                </c:pt>
                <c:pt idx="10" formatCode="0">
                  <c:v>22.445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52-0540-9AF5-6F5EF670BE73}"/>
            </c:ext>
          </c:extLst>
        </c:ser>
        <c:ser>
          <c:idx val="0"/>
          <c:order val="4"/>
          <c:cat>
            <c:strRef>
              <c:f>Integration!$B$2:$L$2</c:f>
              <c:strCache>
                <c:ptCount val="11"/>
                <c:pt idx="0">
                  <c:v>Nov</c:v>
                </c:pt>
                <c:pt idx="1">
                  <c:v>Dec</c:v>
                </c:pt>
                <c:pt idx="2">
                  <c:v>Jan</c:v>
                </c:pt>
                <c:pt idx="3">
                  <c:v>28-Feb</c:v>
                </c:pt>
                <c:pt idx="4">
                  <c:v>30-Mar</c:v>
                </c:pt>
                <c:pt idx="5">
                  <c:v>30-Apr</c:v>
                </c:pt>
                <c:pt idx="6">
                  <c:v>24-May</c:v>
                </c:pt>
                <c:pt idx="7">
                  <c:v>1-Jun</c:v>
                </c:pt>
                <c:pt idx="8">
                  <c:v>15-Jun</c:v>
                </c:pt>
                <c:pt idx="9">
                  <c:v>15-Jul</c:v>
                </c:pt>
                <c:pt idx="10">
                  <c:v>15-Aug</c:v>
                </c:pt>
              </c:strCache>
            </c:strRef>
          </c:cat>
          <c:val>
            <c:numRef>
              <c:f>Integration!$A$8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652-0540-9AF5-6F5EF670B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879112"/>
        <c:axId val="2145865944"/>
      </c:lineChart>
      <c:catAx>
        <c:axId val="2145879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45865944"/>
        <c:crosses val="autoZero"/>
        <c:auto val="1"/>
        <c:lblAlgn val="ctr"/>
        <c:lblOffset val="100"/>
        <c:noMultiLvlLbl val="0"/>
      </c:catAx>
      <c:valAx>
        <c:axId val="21458659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45879112"/>
        <c:crosses val="autoZero"/>
        <c:crossBetween val="between"/>
      </c:valAx>
    </c:plotArea>
    <c:legend>
      <c:legendPos val="l"/>
      <c:legendEntry>
        <c:idx val="4"/>
        <c:delete val="1"/>
      </c:legendEntry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7"/>
          <c:order val="0"/>
          <c:tx>
            <c:strRef>
              <c:f>Integration!$A$9</c:f>
              <c:strCache>
                <c:ptCount val="1"/>
                <c:pt idx="0">
                  <c:v>Appl'n begun/Projected 2014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Integration!$B$2:$L$2</c:f>
              <c:strCache>
                <c:ptCount val="11"/>
                <c:pt idx="0">
                  <c:v>Nov</c:v>
                </c:pt>
                <c:pt idx="1">
                  <c:v>Dec</c:v>
                </c:pt>
                <c:pt idx="2">
                  <c:v>Jan</c:v>
                </c:pt>
                <c:pt idx="3">
                  <c:v>28-Feb</c:v>
                </c:pt>
                <c:pt idx="4">
                  <c:v>30-Mar</c:v>
                </c:pt>
                <c:pt idx="5">
                  <c:v>30-Apr</c:v>
                </c:pt>
                <c:pt idx="6">
                  <c:v>24-May</c:v>
                </c:pt>
                <c:pt idx="7">
                  <c:v>1-Jun</c:v>
                </c:pt>
                <c:pt idx="8">
                  <c:v>15-Jun</c:v>
                </c:pt>
                <c:pt idx="9">
                  <c:v>15-Jul</c:v>
                </c:pt>
                <c:pt idx="10">
                  <c:v>15-Aug</c:v>
                </c:pt>
              </c:strCache>
            </c:strRef>
          </c:cat>
          <c:val>
            <c:numRef>
              <c:f>Integration!$B$9:$L$9</c:f>
              <c:numCache>
                <c:formatCode>General</c:formatCode>
                <c:ptCount val="11"/>
                <c:pt idx="0">
                  <c:v>6</c:v>
                </c:pt>
                <c:pt idx="1">
                  <c:v>8</c:v>
                </c:pt>
                <c:pt idx="2">
                  <c:v>12</c:v>
                </c:pt>
                <c:pt idx="3">
                  <c:v>22</c:v>
                </c:pt>
                <c:pt idx="4">
                  <c:v>26</c:v>
                </c:pt>
                <c:pt idx="5">
                  <c:v>31</c:v>
                </c:pt>
                <c:pt idx="6">
                  <c:v>33</c:v>
                </c:pt>
                <c:pt idx="7">
                  <c:v>35</c:v>
                </c:pt>
                <c:pt idx="8" formatCode="0">
                  <c:v>37</c:v>
                </c:pt>
                <c:pt idx="9">
                  <c:v>41</c:v>
                </c:pt>
                <c:pt idx="1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F8-8B41-974A-3B15A97E1BAA}"/>
            </c:ext>
          </c:extLst>
        </c:ser>
        <c:ser>
          <c:idx val="8"/>
          <c:order val="1"/>
          <c:tx>
            <c:strRef>
              <c:f>Integration!$A$10</c:f>
              <c:strCache>
                <c:ptCount val="1"/>
                <c:pt idx="0">
                  <c:v>Admitted for 2014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Integration!$B$2:$L$2</c:f>
              <c:strCache>
                <c:ptCount val="11"/>
                <c:pt idx="0">
                  <c:v>Nov</c:v>
                </c:pt>
                <c:pt idx="1">
                  <c:v>Dec</c:v>
                </c:pt>
                <c:pt idx="2">
                  <c:v>Jan</c:v>
                </c:pt>
                <c:pt idx="3">
                  <c:v>28-Feb</c:v>
                </c:pt>
                <c:pt idx="4">
                  <c:v>30-Mar</c:v>
                </c:pt>
                <c:pt idx="5">
                  <c:v>30-Apr</c:v>
                </c:pt>
                <c:pt idx="6">
                  <c:v>24-May</c:v>
                </c:pt>
                <c:pt idx="7">
                  <c:v>1-Jun</c:v>
                </c:pt>
                <c:pt idx="8">
                  <c:v>15-Jun</c:v>
                </c:pt>
                <c:pt idx="9">
                  <c:v>15-Jul</c:v>
                </c:pt>
                <c:pt idx="10">
                  <c:v>15-Aug</c:v>
                </c:pt>
              </c:strCache>
            </c:strRef>
          </c:cat>
          <c:val>
            <c:numRef>
              <c:f>Integration!$B$10:$L$10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7</c:v>
                </c:pt>
                <c:pt idx="3">
                  <c:v>12</c:v>
                </c:pt>
                <c:pt idx="4">
                  <c:v>17</c:v>
                </c:pt>
                <c:pt idx="5">
                  <c:v>22</c:v>
                </c:pt>
                <c:pt idx="6">
                  <c:v>24</c:v>
                </c:pt>
                <c:pt idx="7">
                  <c:v>28</c:v>
                </c:pt>
                <c:pt idx="8" formatCode="0">
                  <c:v>30</c:v>
                </c:pt>
                <c:pt idx="9" formatCode="0">
                  <c:v>34</c:v>
                </c:pt>
                <c:pt idx="10" formatCode="0">
                  <c:v>33.5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F8-8B41-974A-3B15A97E1BAA}"/>
            </c:ext>
          </c:extLst>
        </c:ser>
        <c:ser>
          <c:idx val="9"/>
          <c:order val="2"/>
          <c:tx>
            <c:strRef>
              <c:f>Integration!$A$11</c:f>
              <c:strCache>
                <c:ptCount val="1"/>
                <c:pt idx="0">
                  <c:v>Withdrn/delay 2014</c:v>
                </c:pt>
              </c:strCache>
            </c:strRef>
          </c:tx>
          <c:cat>
            <c:strRef>
              <c:f>Integration!$B$2:$L$2</c:f>
              <c:strCache>
                <c:ptCount val="11"/>
                <c:pt idx="0">
                  <c:v>Nov</c:v>
                </c:pt>
                <c:pt idx="1">
                  <c:v>Dec</c:v>
                </c:pt>
                <c:pt idx="2">
                  <c:v>Jan</c:v>
                </c:pt>
                <c:pt idx="3">
                  <c:v>28-Feb</c:v>
                </c:pt>
                <c:pt idx="4">
                  <c:v>30-Mar</c:v>
                </c:pt>
                <c:pt idx="5">
                  <c:v>30-Apr</c:v>
                </c:pt>
                <c:pt idx="6">
                  <c:v>24-May</c:v>
                </c:pt>
                <c:pt idx="7">
                  <c:v>1-Jun</c:v>
                </c:pt>
                <c:pt idx="8">
                  <c:v>15-Jun</c:v>
                </c:pt>
                <c:pt idx="9">
                  <c:v>15-Jul</c:v>
                </c:pt>
                <c:pt idx="10">
                  <c:v>15-Aug</c:v>
                </c:pt>
              </c:strCache>
            </c:strRef>
          </c:cat>
          <c:val>
            <c:numRef>
              <c:f>Integration!$B$11:$L$11</c:f>
              <c:numCache>
                <c:formatCode>General</c:formatCode>
                <c:ptCount val="11"/>
                <c:pt idx="2">
                  <c:v>2</c:v>
                </c:pt>
                <c:pt idx="3">
                  <c:v>6</c:v>
                </c:pt>
                <c:pt idx="4">
                  <c:v>8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 formatCode="0">
                  <c:v>8</c:v>
                </c:pt>
                <c:pt idx="9" formatCode="0">
                  <c:v>11</c:v>
                </c:pt>
                <c:pt idx="10" formatCode="0">
                  <c:v>11.055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F8-8B41-974A-3B15A97E1BAA}"/>
            </c:ext>
          </c:extLst>
        </c:ser>
        <c:ser>
          <c:idx val="10"/>
          <c:order val="3"/>
          <c:tx>
            <c:strRef>
              <c:f>Integration!$A$12</c:f>
              <c:strCache>
                <c:ptCount val="1"/>
                <c:pt idx="0">
                  <c:v>Active in Program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Integration!$B$2:$L$2</c:f>
              <c:strCache>
                <c:ptCount val="11"/>
                <c:pt idx="0">
                  <c:v>Nov</c:v>
                </c:pt>
                <c:pt idx="1">
                  <c:v>Dec</c:v>
                </c:pt>
                <c:pt idx="2">
                  <c:v>Jan</c:v>
                </c:pt>
                <c:pt idx="3">
                  <c:v>28-Feb</c:v>
                </c:pt>
                <c:pt idx="4">
                  <c:v>30-Mar</c:v>
                </c:pt>
                <c:pt idx="5">
                  <c:v>30-Apr</c:v>
                </c:pt>
                <c:pt idx="6">
                  <c:v>24-May</c:v>
                </c:pt>
                <c:pt idx="7">
                  <c:v>1-Jun</c:v>
                </c:pt>
                <c:pt idx="8">
                  <c:v>15-Jun</c:v>
                </c:pt>
                <c:pt idx="9">
                  <c:v>15-Jul</c:v>
                </c:pt>
                <c:pt idx="10">
                  <c:v>15-Aug</c:v>
                </c:pt>
              </c:strCache>
            </c:strRef>
          </c:cat>
          <c:val>
            <c:numRef>
              <c:f>Integration!$B$12:$L$12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3">
                  <c:v>6</c:v>
                </c:pt>
                <c:pt idx="4">
                  <c:v>9</c:v>
                </c:pt>
                <c:pt idx="5">
                  <c:v>20</c:v>
                </c:pt>
                <c:pt idx="6">
                  <c:v>22</c:v>
                </c:pt>
                <c:pt idx="7">
                  <c:v>25</c:v>
                </c:pt>
                <c:pt idx="8">
                  <c:v>22</c:v>
                </c:pt>
                <c:pt idx="9">
                  <c:v>23</c:v>
                </c:pt>
                <c:pt idx="10" formatCode="0">
                  <c:v>22.445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7F8-8B41-974A-3B15A97E1BAA}"/>
            </c:ext>
          </c:extLst>
        </c:ser>
        <c:ser>
          <c:idx val="0"/>
          <c:order val="4"/>
          <c:cat>
            <c:strRef>
              <c:f>Integration!$B$2:$L$2</c:f>
              <c:strCache>
                <c:ptCount val="11"/>
                <c:pt idx="0">
                  <c:v>Nov</c:v>
                </c:pt>
                <c:pt idx="1">
                  <c:v>Dec</c:v>
                </c:pt>
                <c:pt idx="2">
                  <c:v>Jan</c:v>
                </c:pt>
                <c:pt idx="3">
                  <c:v>28-Feb</c:v>
                </c:pt>
                <c:pt idx="4">
                  <c:v>30-Mar</c:v>
                </c:pt>
                <c:pt idx="5">
                  <c:v>30-Apr</c:v>
                </c:pt>
                <c:pt idx="6">
                  <c:v>24-May</c:v>
                </c:pt>
                <c:pt idx="7">
                  <c:v>1-Jun</c:v>
                </c:pt>
                <c:pt idx="8">
                  <c:v>15-Jun</c:v>
                </c:pt>
                <c:pt idx="9">
                  <c:v>15-Jul</c:v>
                </c:pt>
                <c:pt idx="10">
                  <c:v>15-Aug</c:v>
                </c:pt>
              </c:strCache>
            </c:strRef>
          </c:cat>
          <c:val>
            <c:numRef>
              <c:f>Integration!$A$8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7F8-8B41-974A-3B15A97E1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351544"/>
        <c:axId val="2138352584"/>
      </c:lineChart>
      <c:catAx>
        <c:axId val="2138351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38352584"/>
        <c:crosses val="autoZero"/>
        <c:auto val="1"/>
        <c:lblAlgn val="ctr"/>
        <c:lblOffset val="100"/>
        <c:noMultiLvlLbl val="0"/>
      </c:catAx>
      <c:valAx>
        <c:axId val="2138352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38351544"/>
        <c:crosses val="autoZero"/>
        <c:crossBetween val="between"/>
      </c:valAx>
    </c:plotArea>
    <c:legend>
      <c:legendPos val="l"/>
      <c:legendEntry>
        <c:idx val="4"/>
        <c:delete val="1"/>
      </c:legendEntry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25400</xdr:colOff>
      <xdr:row>1</xdr:row>
      <xdr:rowOff>38100</xdr:rowOff>
    </xdr:from>
    <xdr:to>
      <xdr:col>21</xdr:col>
      <xdr:colOff>393700</xdr:colOff>
      <xdr:row>15</xdr:row>
      <xdr:rowOff>88900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44450</xdr:colOff>
      <xdr:row>17</xdr:row>
      <xdr:rowOff>12700</xdr:rowOff>
    </xdr:from>
    <xdr:to>
      <xdr:col>13</xdr:col>
      <xdr:colOff>406400</xdr:colOff>
      <xdr:row>33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44450</xdr:colOff>
      <xdr:row>52</xdr:row>
      <xdr:rowOff>12700</xdr:rowOff>
    </xdr:from>
    <xdr:to>
      <xdr:col>13</xdr:col>
      <xdr:colOff>406400</xdr:colOff>
      <xdr:row>68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3:D12" totalsRowShown="0">
  <autoFilter ref="B3:D12" xr:uid="{00000000-0009-0000-0100-000001000000}"/>
  <tableColumns count="3">
    <tableColumn id="1" xr3:uid="{00000000-0010-0000-0000-000001000000}" name="Column1" dataDxfId="2"/>
    <tableColumn id="2" xr3:uid="{00000000-0010-0000-0000-000002000000}" name="2013" dataDxfId="1"/>
    <tableColumn id="3" xr3:uid="{00000000-0010-0000-0000-000003000000}" name="2104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2"/>
  <sheetViews>
    <sheetView tabSelected="1" view="pageLayout" topLeftCell="A2" zoomScale="171" zoomScalePageLayoutView="171" workbookViewId="0">
      <selection activeCell="B15" sqref="B15"/>
    </sheetView>
  </sheetViews>
  <sheetFormatPr baseColWidth="10" defaultRowHeight="13"/>
  <cols>
    <col min="1" max="1" width="22.33203125" customWidth="1"/>
    <col min="2" max="2" width="4.5" customWidth="1"/>
    <col min="3" max="3" width="4.6640625" customWidth="1"/>
    <col min="4" max="4" width="4.83203125" customWidth="1"/>
    <col min="5" max="5" width="7.1640625" customWidth="1"/>
    <col min="6" max="6" width="7.5" customWidth="1"/>
    <col min="7" max="7" width="7.83203125" customWidth="1"/>
    <col min="8" max="8" width="8" customWidth="1"/>
    <col min="9" max="9" width="7" customWidth="1"/>
    <col min="10" max="10" width="8" customWidth="1"/>
    <col min="11" max="11" width="7.5" customWidth="1"/>
    <col min="12" max="12" width="7.6640625" customWidth="1"/>
    <col min="13" max="13" width="5" customWidth="1"/>
    <col min="14" max="14" width="7.1640625" customWidth="1"/>
    <col min="16" max="16" width="17.6640625" customWidth="1"/>
  </cols>
  <sheetData>
    <row r="1" spans="1:14" ht="23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s="3" customFormat="1" ht="70">
      <c r="A2" s="1" t="s">
        <v>1</v>
      </c>
      <c r="B2" s="2" t="s">
        <v>2</v>
      </c>
      <c r="C2" s="3" t="s">
        <v>3</v>
      </c>
      <c r="D2" s="2" t="s">
        <v>4</v>
      </c>
      <c r="E2" s="4">
        <v>40967</v>
      </c>
      <c r="F2" s="4">
        <v>40998</v>
      </c>
      <c r="G2" s="5">
        <v>41029</v>
      </c>
      <c r="H2" s="5">
        <v>41418</v>
      </c>
      <c r="I2" s="6">
        <v>41061</v>
      </c>
      <c r="J2" s="4">
        <v>41075</v>
      </c>
      <c r="K2" s="6">
        <v>41105</v>
      </c>
      <c r="L2" s="4">
        <v>41501</v>
      </c>
      <c r="M2" s="3" t="s">
        <v>5</v>
      </c>
      <c r="N2" s="3" t="s">
        <v>6</v>
      </c>
    </row>
    <row r="3" spans="1:14" ht="16">
      <c r="A3" t="s">
        <v>7</v>
      </c>
      <c r="B3" s="7">
        <v>15</v>
      </c>
      <c r="C3" s="7">
        <v>20</v>
      </c>
      <c r="D3" s="7">
        <v>23</v>
      </c>
      <c r="E3" s="7">
        <v>24</v>
      </c>
      <c r="F3" s="7">
        <v>29</v>
      </c>
      <c r="G3" s="8">
        <v>31</v>
      </c>
      <c r="H3" s="9">
        <v>33</v>
      </c>
      <c r="I3" s="10">
        <v>37</v>
      </c>
      <c r="J3" s="11">
        <v>37</v>
      </c>
      <c r="K3" s="12">
        <v>41</v>
      </c>
      <c r="L3" s="13">
        <v>45</v>
      </c>
      <c r="N3">
        <v>39</v>
      </c>
    </row>
    <row r="4" spans="1:14" ht="16">
      <c r="A4" t="s">
        <v>8</v>
      </c>
      <c r="B4" s="7">
        <v>8</v>
      </c>
      <c r="C4" s="7">
        <v>8</v>
      </c>
      <c r="D4" s="7">
        <v>10</v>
      </c>
      <c r="E4" s="7">
        <v>18</v>
      </c>
      <c r="F4" s="7">
        <v>19</v>
      </c>
      <c r="G4" s="8">
        <v>22</v>
      </c>
      <c r="H4" s="9">
        <v>24</v>
      </c>
      <c r="I4" s="10">
        <v>28</v>
      </c>
      <c r="J4" s="11">
        <v>30</v>
      </c>
      <c r="K4" s="14">
        <v>34</v>
      </c>
      <c r="L4" s="15">
        <f>L3*M4</f>
        <v>30.150000000000002</v>
      </c>
      <c r="M4" s="16">
        <v>0.67</v>
      </c>
      <c r="N4">
        <v>35</v>
      </c>
    </row>
    <row r="5" spans="1:14" ht="16">
      <c r="A5" t="s">
        <v>9</v>
      </c>
      <c r="B5" s="7"/>
      <c r="C5" s="7"/>
      <c r="D5" s="7">
        <v>2</v>
      </c>
      <c r="E5" s="7">
        <v>2</v>
      </c>
      <c r="F5" s="7">
        <v>2</v>
      </c>
      <c r="G5" s="8">
        <v>2</v>
      </c>
      <c r="H5" s="9">
        <v>2</v>
      </c>
      <c r="I5" s="10">
        <v>3</v>
      </c>
      <c r="J5" s="11">
        <v>8</v>
      </c>
      <c r="K5" s="14">
        <v>11</v>
      </c>
      <c r="L5" s="15">
        <f>33%*L4</f>
        <v>9.9495000000000005</v>
      </c>
      <c r="N5">
        <v>11</v>
      </c>
    </row>
    <row r="6" spans="1:14" ht="16">
      <c r="A6" t="s">
        <v>10</v>
      </c>
      <c r="B6" s="7">
        <f t="shared" ref="B6:K6" si="0">B4-B5</f>
        <v>8</v>
      </c>
      <c r="C6" s="7">
        <f t="shared" si="0"/>
        <v>8</v>
      </c>
      <c r="D6" s="7">
        <v>10</v>
      </c>
      <c r="E6" s="7">
        <v>13</v>
      </c>
      <c r="F6" s="10">
        <f t="shared" si="0"/>
        <v>17</v>
      </c>
      <c r="G6" s="10">
        <f t="shared" si="0"/>
        <v>20</v>
      </c>
      <c r="H6" s="10">
        <f t="shared" si="0"/>
        <v>22</v>
      </c>
      <c r="I6" s="10">
        <f t="shared" si="0"/>
        <v>25</v>
      </c>
      <c r="J6" s="11">
        <f t="shared" si="0"/>
        <v>22</v>
      </c>
      <c r="K6" s="14">
        <f t="shared" si="0"/>
        <v>23</v>
      </c>
      <c r="L6" s="15">
        <v>21</v>
      </c>
      <c r="M6" s="16">
        <v>0.6</v>
      </c>
      <c r="N6">
        <v>24</v>
      </c>
    </row>
    <row r="7" spans="1:14" ht="16">
      <c r="A7" t="s">
        <v>11</v>
      </c>
      <c r="B7" s="7"/>
      <c r="C7" s="7"/>
      <c r="D7" s="7">
        <v>21</v>
      </c>
      <c r="E7" s="7">
        <v>29</v>
      </c>
      <c r="F7" s="7">
        <v>38</v>
      </c>
      <c r="G7" s="8">
        <v>42</v>
      </c>
      <c r="H7" s="9">
        <v>40</v>
      </c>
      <c r="I7" s="10">
        <v>43</v>
      </c>
      <c r="J7" s="11">
        <v>43</v>
      </c>
      <c r="K7" s="12">
        <v>44</v>
      </c>
      <c r="L7" s="13">
        <v>50</v>
      </c>
    </row>
    <row r="8" spans="1:14" ht="16">
      <c r="A8" s="17" t="s">
        <v>12</v>
      </c>
      <c r="B8" s="7" t="s">
        <v>13</v>
      </c>
      <c r="C8" s="7"/>
      <c r="D8" s="7"/>
      <c r="E8" s="7" t="s">
        <v>14</v>
      </c>
      <c r="F8" s="7" t="s">
        <v>14</v>
      </c>
      <c r="G8" s="8" t="s">
        <v>14</v>
      </c>
      <c r="H8" s="8"/>
      <c r="I8" s="12" t="s">
        <v>14</v>
      </c>
      <c r="J8" s="18"/>
      <c r="K8" s="12"/>
      <c r="L8" s="19" t="s">
        <v>15</v>
      </c>
    </row>
    <row r="9" spans="1:14" ht="16">
      <c r="A9" t="s">
        <v>16</v>
      </c>
      <c r="B9" s="7">
        <v>6</v>
      </c>
      <c r="C9" s="7">
        <v>8</v>
      </c>
      <c r="D9" s="7">
        <v>12</v>
      </c>
      <c r="E9" s="7">
        <v>22</v>
      </c>
      <c r="F9" s="7">
        <v>26</v>
      </c>
      <c r="G9" s="20">
        <v>31</v>
      </c>
      <c r="H9" s="20">
        <v>33</v>
      </c>
      <c r="I9" s="21">
        <v>35</v>
      </c>
      <c r="J9" s="15">
        <v>37</v>
      </c>
      <c r="K9" s="21">
        <v>41</v>
      </c>
      <c r="L9" s="13">
        <v>50</v>
      </c>
      <c r="N9">
        <v>67</v>
      </c>
    </row>
    <row r="10" spans="1:14" ht="16">
      <c r="A10" t="s">
        <v>17</v>
      </c>
      <c r="B10" s="7">
        <v>4</v>
      </c>
      <c r="C10" s="7">
        <v>5</v>
      </c>
      <c r="D10" s="7">
        <v>7</v>
      </c>
      <c r="E10" s="7">
        <v>12</v>
      </c>
      <c r="F10" s="7">
        <v>17</v>
      </c>
      <c r="G10" s="20">
        <v>22</v>
      </c>
      <c r="H10" s="20">
        <v>24</v>
      </c>
      <c r="I10" s="21">
        <v>28</v>
      </c>
      <c r="J10" s="15">
        <v>30</v>
      </c>
      <c r="K10" s="22">
        <v>34</v>
      </c>
      <c r="L10" s="15">
        <f>L9*M10</f>
        <v>33.5</v>
      </c>
      <c r="M10" s="16">
        <v>0.67</v>
      </c>
      <c r="N10">
        <v>45</v>
      </c>
    </row>
    <row r="11" spans="1:14" ht="16">
      <c r="A11" t="s">
        <v>18</v>
      </c>
      <c r="B11" s="7"/>
      <c r="C11" s="7"/>
      <c r="D11" s="7">
        <v>2</v>
      </c>
      <c r="E11" s="7">
        <v>6</v>
      </c>
      <c r="F11" s="7">
        <v>8</v>
      </c>
      <c r="G11" s="20">
        <v>2</v>
      </c>
      <c r="H11" s="20">
        <v>2</v>
      </c>
      <c r="I11" s="21">
        <v>3</v>
      </c>
      <c r="J11" s="15">
        <v>8</v>
      </c>
      <c r="K11" s="22">
        <v>11</v>
      </c>
      <c r="L11" s="15">
        <f>33%*L10</f>
        <v>11.055</v>
      </c>
      <c r="M11" t="s">
        <v>14</v>
      </c>
      <c r="N11">
        <v>22</v>
      </c>
    </row>
    <row r="12" spans="1:14" ht="16">
      <c r="A12" t="s">
        <v>19</v>
      </c>
      <c r="B12" s="7">
        <f t="shared" ref="B12:C12" si="1">B10-B11</f>
        <v>4</v>
      </c>
      <c r="C12" s="7">
        <f t="shared" si="1"/>
        <v>5</v>
      </c>
      <c r="D12" s="7">
        <f>D10-D11</f>
        <v>5</v>
      </c>
      <c r="E12" s="7">
        <f t="shared" ref="E12:L12" si="2">E10-E11</f>
        <v>6</v>
      </c>
      <c r="F12" s="7">
        <f t="shared" si="2"/>
        <v>9</v>
      </c>
      <c r="G12" s="13">
        <f t="shared" si="2"/>
        <v>20</v>
      </c>
      <c r="H12" s="13">
        <f t="shared" si="2"/>
        <v>22</v>
      </c>
      <c r="I12" s="13">
        <f t="shared" si="2"/>
        <v>25</v>
      </c>
      <c r="J12" s="13">
        <f t="shared" si="2"/>
        <v>22</v>
      </c>
      <c r="K12" s="13">
        <f t="shared" si="2"/>
        <v>23</v>
      </c>
      <c r="L12" s="15">
        <f t="shared" si="2"/>
        <v>22.445</v>
      </c>
      <c r="M12" s="16">
        <v>0.6</v>
      </c>
      <c r="N12">
        <v>22</v>
      </c>
    </row>
    <row r="13" spans="1:14" ht="16">
      <c r="A13" t="s">
        <v>20</v>
      </c>
      <c r="B13" s="7"/>
      <c r="C13" s="7"/>
      <c r="D13" s="7">
        <v>1</v>
      </c>
      <c r="E13" s="7">
        <v>1</v>
      </c>
      <c r="F13" s="7">
        <v>1</v>
      </c>
      <c r="G13" s="20">
        <v>1</v>
      </c>
      <c r="H13" s="20">
        <v>1</v>
      </c>
      <c r="I13" s="21">
        <v>1</v>
      </c>
      <c r="J13" s="15">
        <v>1</v>
      </c>
      <c r="K13" s="21">
        <v>1</v>
      </c>
      <c r="L13" s="13">
        <v>1</v>
      </c>
    </row>
    <row r="14" spans="1:14" ht="16">
      <c r="A14" t="s">
        <v>11</v>
      </c>
      <c r="B14" s="7"/>
      <c r="C14" s="7"/>
      <c r="D14" s="7">
        <v>21</v>
      </c>
      <c r="E14" s="7">
        <v>29</v>
      </c>
      <c r="F14" s="7">
        <v>38</v>
      </c>
      <c r="G14" s="20">
        <v>42</v>
      </c>
      <c r="H14" s="20">
        <v>40</v>
      </c>
      <c r="I14" s="21">
        <v>43</v>
      </c>
      <c r="J14" s="15">
        <v>43</v>
      </c>
      <c r="K14" s="21">
        <v>44</v>
      </c>
      <c r="L14" s="13">
        <v>60</v>
      </c>
    </row>
    <row r="15" spans="1:14" ht="16">
      <c r="A15" t="s">
        <v>60</v>
      </c>
      <c r="B15" s="7"/>
      <c r="C15" s="7"/>
      <c r="D15" s="7"/>
      <c r="E15" s="7"/>
      <c r="F15" s="7"/>
      <c r="G15" s="20"/>
      <c r="H15" s="20"/>
      <c r="I15" s="21"/>
      <c r="J15" s="15"/>
      <c r="K15" s="21"/>
      <c r="L15" s="13"/>
    </row>
    <row r="16" spans="1:14" ht="16">
      <c r="A16" t="s">
        <v>21</v>
      </c>
      <c r="B16" s="7"/>
      <c r="C16" s="7">
        <v>500</v>
      </c>
      <c r="D16" s="7">
        <v>200</v>
      </c>
      <c r="E16" s="7">
        <v>2000</v>
      </c>
      <c r="F16" s="7">
        <v>4000</v>
      </c>
      <c r="G16" s="20"/>
      <c r="H16" s="23" t="s">
        <v>14</v>
      </c>
      <c r="I16" s="21"/>
      <c r="J16" s="13"/>
      <c r="K16" s="21"/>
      <c r="L16" s="13">
        <v>60000</v>
      </c>
    </row>
    <row r="17" spans="1:17" ht="16">
      <c r="A17" t="s">
        <v>22</v>
      </c>
      <c r="B17" s="7"/>
      <c r="C17" s="7">
        <v>500</v>
      </c>
      <c r="D17" s="7">
        <v>100</v>
      </c>
      <c r="E17" s="7">
        <v>500</v>
      </c>
      <c r="F17" s="7">
        <v>500</v>
      </c>
      <c r="G17" s="20"/>
      <c r="H17" s="20" t="s">
        <v>14</v>
      </c>
      <c r="I17" s="24"/>
      <c r="J17" s="13"/>
      <c r="K17" s="24"/>
      <c r="L17" s="13"/>
    </row>
    <row r="19" spans="1:17">
      <c r="O19" t="s">
        <v>14</v>
      </c>
    </row>
    <row r="20" spans="1:17">
      <c r="O20" t="s">
        <v>23</v>
      </c>
    </row>
    <row r="21" spans="1:17">
      <c r="O21" t="s">
        <v>24</v>
      </c>
    </row>
    <row r="26" spans="1:17">
      <c r="P26" s="17">
        <v>2013</v>
      </c>
      <c r="Q26" s="17">
        <v>2104</v>
      </c>
    </row>
    <row r="27" spans="1:17">
      <c r="O27" s="17" t="s">
        <v>48</v>
      </c>
      <c r="P27" t="s">
        <v>49</v>
      </c>
      <c r="Q27" t="s">
        <v>50</v>
      </c>
    </row>
    <row r="28" spans="1:17">
      <c r="O28" s="17" t="s">
        <v>46</v>
      </c>
      <c r="P28" t="s">
        <v>42</v>
      </c>
      <c r="Q28" t="s">
        <v>43</v>
      </c>
    </row>
    <row r="29" spans="1:17">
      <c r="O29" s="17" t="s">
        <v>53</v>
      </c>
      <c r="P29" t="s">
        <v>37</v>
      </c>
      <c r="Q29" t="s">
        <v>36</v>
      </c>
    </row>
    <row r="30" spans="1:17">
      <c r="O30" s="17"/>
      <c r="P30" t="s">
        <v>35</v>
      </c>
      <c r="Q30" s="32" t="s">
        <v>38</v>
      </c>
    </row>
    <row r="31" spans="1:17">
      <c r="O31" s="17" t="s">
        <v>47</v>
      </c>
      <c r="Q31" t="s">
        <v>41</v>
      </c>
    </row>
    <row r="32" spans="1:17">
      <c r="O32" s="17" t="s">
        <v>51</v>
      </c>
      <c r="P32" t="s">
        <v>44</v>
      </c>
      <c r="Q32" t="s">
        <v>45</v>
      </c>
    </row>
    <row r="33" spans="1:17">
      <c r="O33" s="17" t="s">
        <v>52</v>
      </c>
      <c r="P33" t="s">
        <v>39</v>
      </c>
      <c r="Q33" t="s">
        <v>40</v>
      </c>
    </row>
    <row r="34" spans="1:17">
      <c r="O34" s="17" t="s">
        <v>54</v>
      </c>
      <c r="P34">
        <v>22</v>
      </c>
      <c r="Q34" t="s">
        <v>55</v>
      </c>
    </row>
    <row r="35" spans="1:17">
      <c r="Q35" t="s">
        <v>56</v>
      </c>
    </row>
    <row r="37" spans="1:17" ht="23">
      <c r="A37" s="38" t="s">
        <v>25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</row>
    <row r="38" spans="1:17" ht="70">
      <c r="A38" s="1" t="s">
        <v>26</v>
      </c>
      <c r="B38" s="2" t="s">
        <v>2</v>
      </c>
      <c r="C38" s="3" t="s">
        <v>3</v>
      </c>
      <c r="D38" s="2" t="s">
        <v>4</v>
      </c>
      <c r="E38" s="4">
        <v>40967</v>
      </c>
      <c r="F38" s="4">
        <v>40998</v>
      </c>
      <c r="G38" s="5">
        <v>41029</v>
      </c>
      <c r="H38" s="5">
        <v>41418</v>
      </c>
      <c r="I38" s="6">
        <v>41061</v>
      </c>
      <c r="J38" s="4">
        <v>41075</v>
      </c>
      <c r="K38" s="6">
        <v>41105</v>
      </c>
      <c r="L38" s="4">
        <v>41501</v>
      </c>
      <c r="M38" s="3" t="s">
        <v>5</v>
      </c>
      <c r="N38" s="3" t="s">
        <v>6</v>
      </c>
    </row>
    <row r="39" spans="1:17">
      <c r="A39" t="s">
        <v>27</v>
      </c>
      <c r="B39" s="25">
        <v>10</v>
      </c>
      <c r="C39" s="25">
        <v>11</v>
      </c>
      <c r="D39" s="25">
        <v>12</v>
      </c>
      <c r="E39" s="25">
        <v>15</v>
      </c>
      <c r="F39" s="25">
        <v>21</v>
      </c>
      <c r="G39" s="26">
        <v>22</v>
      </c>
      <c r="H39" s="26">
        <v>28</v>
      </c>
      <c r="I39" s="27">
        <v>29</v>
      </c>
      <c r="J39">
        <v>37</v>
      </c>
      <c r="K39" s="27">
        <v>43</v>
      </c>
      <c r="L39">
        <v>49</v>
      </c>
      <c r="N39">
        <v>39</v>
      </c>
    </row>
    <row r="40" spans="1:17">
      <c r="A40" t="s">
        <v>28</v>
      </c>
      <c r="B40" s="25">
        <v>5</v>
      </c>
      <c r="C40" s="25">
        <v>6</v>
      </c>
      <c r="D40" s="25">
        <v>7</v>
      </c>
      <c r="E40" s="25">
        <v>8</v>
      </c>
      <c r="F40" s="25">
        <v>8</v>
      </c>
      <c r="G40" s="26">
        <v>14</v>
      </c>
      <c r="H40" s="26">
        <v>17</v>
      </c>
      <c r="I40" s="27">
        <v>21</v>
      </c>
      <c r="J40">
        <v>27</v>
      </c>
      <c r="K40" s="27">
        <v>27</v>
      </c>
      <c r="L40">
        <v>32</v>
      </c>
      <c r="M40" s="16">
        <v>0.67</v>
      </c>
      <c r="N40">
        <v>35</v>
      </c>
    </row>
    <row r="41" spans="1:17">
      <c r="A41" t="s">
        <v>29</v>
      </c>
      <c r="B41" s="25">
        <v>0</v>
      </c>
      <c r="C41" s="25">
        <v>0</v>
      </c>
      <c r="D41" s="25">
        <v>3</v>
      </c>
      <c r="E41" s="25">
        <v>4</v>
      </c>
      <c r="F41" s="25">
        <v>4</v>
      </c>
      <c r="G41" s="26">
        <v>5</v>
      </c>
      <c r="H41" s="26">
        <v>5</v>
      </c>
      <c r="I41" s="27">
        <v>9</v>
      </c>
      <c r="J41">
        <v>10</v>
      </c>
      <c r="K41" s="27">
        <v>13</v>
      </c>
      <c r="L41">
        <v>19</v>
      </c>
      <c r="N41">
        <v>11</v>
      </c>
    </row>
    <row r="42" spans="1:17">
      <c r="A42" t="s">
        <v>30</v>
      </c>
      <c r="B42" s="25">
        <v>5</v>
      </c>
      <c r="C42" s="25">
        <v>6</v>
      </c>
      <c r="D42" s="25">
        <v>10</v>
      </c>
      <c r="E42" s="25">
        <v>4</v>
      </c>
      <c r="F42">
        <v>4</v>
      </c>
      <c r="G42" s="26">
        <v>9</v>
      </c>
      <c r="H42" s="26">
        <v>12</v>
      </c>
      <c r="I42" s="27">
        <v>12</v>
      </c>
      <c r="J42">
        <v>17</v>
      </c>
      <c r="K42" s="27">
        <v>16</v>
      </c>
      <c r="L42">
        <v>13</v>
      </c>
      <c r="M42" s="16">
        <v>0.38</v>
      </c>
      <c r="N42">
        <v>24</v>
      </c>
    </row>
    <row r="43" spans="1:17">
      <c r="A43" t="s">
        <v>31</v>
      </c>
      <c r="B43" s="25">
        <v>3</v>
      </c>
      <c r="C43" s="25"/>
      <c r="D43" s="25"/>
      <c r="E43" s="25">
        <v>6</v>
      </c>
      <c r="F43">
        <v>11</v>
      </c>
      <c r="G43" s="26">
        <v>19</v>
      </c>
      <c r="H43" s="26">
        <v>27</v>
      </c>
      <c r="I43" s="27">
        <v>34</v>
      </c>
      <c r="J43">
        <v>41</v>
      </c>
      <c r="K43" s="27">
        <v>47</v>
      </c>
      <c r="L43">
        <v>53</v>
      </c>
    </row>
    <row r="44" spans="1:17" ht="16">
      <c r="A44" s="17" t="s">
        <v>32</v>
      </c>
      <c r="B44" s="7" t="s">
        <v>13</v>
      </c>
      <c r="C44" s="7"/>
      <c r="D44" s="7"/>
      <c r="E44" s="7" t="s">
        <v>14</v>
      </c>
      <c r="F44" s="7" t="s">
        <v>14</v>
      </c>
      <c r="G44" s="8" t="s">
        <v>14</v>
      </c>
      <c r="H44" s="8"/>
      <c r="I44" s="12" t="s">
        <v>14</v>
      </c>
      <c r="J44" s="18"/>
      <c r="K44" s="12"/>
      <c r="L44" s="19" t="s">
        <v>15</v>
      </c>
    </row>
    <row r="45" spans="1:17" ht="16">
      <c r="A45" t="s">
        <v>33</v>
      </c>
      <c r="B45" s="7">
        <v>15</v>
      </c>
      <c r="C45" s="7">
        <v>20</v>
      </c>
      <c r="D45" s="7">
        <v>23</v>
      </c>
      <c r="E45" s="7">
        <v>24</v>
      </c>
      <c r="F45" s="7">
        <v>29</v>
      </c>
      <c r="G45" s="8">
        <v>31</v>
      </c>
      <c r="H45" s="9">
        <v>33</v>
      </c>
      <c r="I45" s="10">
        <v>37</v>
      </c>
      <c r="J45" s="11">
        <v>37</v>
      </c>
      <c r="K45" s="12">
        <v>41</v>
      </c>
      <c r="L45" s="13">
        <v>52</v>
      </c>
      <c r="N45">
        <v>67</v>
      </c>
    </row>
    <row r="46" spans="1:17" ht="16">
      <c r="A46" t="s">
        <v>34</v>
      </c>
      <c r="B46" s="7">
        <v>8</v>
      </c>
      <c r="C46" s="7">
        <v>8</v>
      </c>
      <c r="D46" s="7">
        <v>10</v>
      </c>
      <c r="E46" s="7">
        <v>18</v>
      </c>
      <c r="F46" s="7">
        <v>19</v>
      </c>
      <c r="G46" s="8">
        <v>22</v>
      </c>
      <c r="H46" s="9">
        <v>24</v>
      </c>
      <c r="I46" s="10">
        <v>28</v>
      </c>
      <c r="J46" s="11">
        <v>30</v>
      </c>
      <c r="K46" s="14">
        <v>34</v>
      </c>
      <c r="L46" s="15">
        <f>L45*M46</f>
        <v>34.840000000000003</v>
      </c>
      <c r="M46" s="16">
        <v>0.67</v>
      </c>
      <c r="N46">
        <v>45</v>
      </c>
    </row>
    <row r="47" spans="1:17" ht="16">
      <c r="A47" t="s">
        <v>18</v>
      </c>
      <c r="B47" s="7"/>
      <c r="C47" s="7"/>
      <c r="D47" s="7">
        <v>2</v>
      </c>
      <c r="E47" s="7">
        <v>2</v>
      </c>
      <c r="F47" s="7">
        <v>2</v>
      </c>
      <c r="G47" s="8">
        <v>2</v>
      </c>
      <c r="H47" s="9">
        <v>2</v>
      </c>
      <c r="I47" s="10">
        <v>3</v>
      </c>
      <c r="J47" s="11">
        <v>8</v>
      </c>
      <c r="K47" s="14">
        <v>11</v>
      </c>
      <c r="L47" s="15">
        <f>33%*L46</f>
        <v>11.497200000000001</v>
      </c>
      <c r="M47" t="s">
        <v>14</v>
      </c>
      <c r="N47">
        <v>22</v>
      </c>
    </row>
    <row r="48" spans="1:17" ht="16">
      <c r="A48" t="s">
        <v>19</v>
      </c>
      <c r="B48" s="7">
        <f t="shared" ref="B48:C48" si="3">B46-B47</f>
        <v>8</v>
      </c>
      <c r="C48" s="7">
        <f t="shared" si="3"/>
        <v>8</v>
      </c>
      <c r="D48" s="7">
        <v>10</v>
      </c>
      <c r="E48" s="7">
        <v>13</v>
      </c>
      <c r="F48" s="10">
        <f t="shared" ref="F48:L48" si="4">F46-F47</f>
        <v>17</v>
      </c>
      <c r="G48" s="10">
        <f t="shared" si="4"/>
        <v>20</v>
      </c>
      <c r="H48" s="10">
        <f t="shared" si="4"/>
        <v>22</v>
      </c>
      <c r="I48" s="10">
        <f t="shared" si="4"/>
        <v>25</v>
      </c>
      <c r="J48" s="11">
        <f t="shared" si="4"/>
        <v>22</v>
      </c>
      <c r="K48" s="14">
        <f t="shared" si="4"/>
        <v>23</v>
      </c>
      <c r="L48" s="15">
        <f t="shared" si="4"/>
        <v>23.342800000000004</v>
      </c>
      <c r="M48" s="16">
        <v>0.6</v>
      </c>
      <c r="N48">
        <v>22</v>
      </c>
    </row>
    <row r="49" spans="1:12" ht="16">
      <c r="A49" t="s">
        <v>20</v>
      </c>
      <c r="B49" s="7"/>
      <c r="C49" s="7"/>
      <c r="D49" s="7">
        <v>1</v>
      </c>
      <c r="E49" s="7">
        <v>1</v>
      </c>
      <c r="F49" s="7">
        <v>1</v>
      </c>
      <c r="G49" s="8">
        <v>1</v>
      </c>
      <c r="H49" s="9">
        <v>1</v>
      </c>
      <c r="I49" s="10">
        <v>1</v>
      </c>
      <c r="J49" s="11">
        <v>1</v>
      </c>
      <c r="K49" s="12">
        <v>1</v>
      </c>
      <c r="L49" s="13">
        <v>1</v>
      </c>
    </row>
    <row r="50" spans="1:12" ht="16">
      <c r="A50" t="s">
        <v>11</v>
      </c>
      <c r="B50" s="7"/>
      <c r="C50" s="7"/>
      <c r="D50" s="7">
        <v>21</v>
      </c>
      <c r="E50" s="7">
        <v>29</v>
      </c>
      <c r="F50" s="7">
        <v>38</v>
      </c>
      <c r="G50" s="8">
        <v>42</v>
      </c>
      <c r="H50" s="9">
        <v>40</v>
      </c>
      <c r="I50" s="10">
        <v>43</v>
      </c>
      <c r="J50" s="11">
        <v>43</v>
      </c>
      <c r="K50" s="12">
        <v>44</v>
      </c>
      <c r="L50" s="13">
        <v>60</v>
      </c>
    </row>
    <row r="51" spans="1:12" ht="16">
      <c r="A51" t="s">
        <v>21</v>
      </c>
      <c r="B51" s="7"/>
      <c r="C51" s="7">
        <v>500</v>
      </c>
      <c r="D51" s="7">
        <v>200</v>
      </c>
      <c r="E51" s="7">
        <v>2000</v>
      </c>
      <c r="F51" s="7">
        <v>2000</v>
      </c>
      <c r="G51" s="8"/>
      <c r="H51" s="28">
        <v>4000</v>
      </c>
      <c r="I51" s="10"/>
      <c r="J51" s="7"/>
      <c r="K51" s="12"/>
      <c r="L51" s="13"/>
    </row>
    <row r="52" spans="1:12" ht="16">
      <c r="A52" t="s">
        <v>22</v>
      </c>
      <c r="B52" s="7"/>
      <c r="C52" s="7">
        <v>500</v>
      </c>
      <c r="D52" s="7">
        <v>100</v>
      </c>
      <c r="E52" s="7">
        <v>500</v>
      </c>
      <c r="F52" s="7">
        <v>2000</v>
      </c>
      <c r="G52" s="8"/>
      <c r="H52" s="29">
        <v>100</v>
      </c>
      <c r="I52" s="30"/>
      <c r="J52" s="7"/>
      <c r="K52" s="31"/>
      <c r="L52" s="13"/>
    </row>
  </sheetData>
  <mergeCells count="2">
    <mergeCell ref="A1:N1"/>
    <mergeCell ref="A37:N37"/>
  </mergeCells>
  <phoneticPr fontId="12" type="noConversion"/>
  <pageMargins left="0.75" right="0.75" top="0.58333333333333337" bottom="0.5" header="0.5" footer="0.5"/>
  <pageSetup orientation="landscape" horizontalDpi="4294967292" verticalDpi="4294967292"/>
  <drawing r:id="rId1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D12"/>
  <sheetViews>
    <sheetView workbookViewId="0">
      <selection activeCell="B3" sqref="B3:D12"/>
    </sheetView>
  </sheetViews>
  <sheetFormatPr baseColWidth="10" defaultRowHeight="13"/>
  <cols>
    <col min="2" max="2" width="16.5" customWidth="1"/>
    <col min="3" max="3" width="20.83203125" customWidth="1"/>
    <col min="4" max="4" width="63" customWidth="1"/>
  </cols>
  <sheetData>
    <row r="3" spans="2:4">
      <c r="B3" t="s">
        <v>57</v>
      </c>
      <c r="C3" s="17" t="s">
        <v>58</v>
      </c>
      <c r="D3" s="17" t="s">
        <v>59</v>
      </c>
    </row>
    <row r="4" spans="2:4">
      <c r="B4" s="33" t="s">
        <v>48</v>
      </c>
      <c r="C4" s="34" t="s">
        <v>49</v>
      </c>
      <c r="D4" s="34" t="s">
        <v>50</v>
      </c>
    </row>
    <row r="5" spans="2:4">
      <c r="B5" s="35" t="s">
        <v>46</v>
      </c>
      <c r="C5" s="27" t="s">
        <v>42</v>
      </c>
      <c r="D5" s="27" t="s">
        <v>43</v>
      </c>
    </row>
    <row r="6" spans="2:4">
      <c r="B6" s="35" t="s">
        <v>53</v>
      </c>
      <c r="C6" s="27" t="s">
        <v>37</v>
      </c>
      <c r="D6" s="27" t="s">
        <v>36</v>
      </c>
    </row>
    <row r="7" spans="2:4">
      <c r="B7" s="35"/>
      <c r="C7" s="27" t="s">
        <v>35</v>
      </c>
      <c r="D7" s="36" t="s">
        <v>38</v>
      </c>
    </row>
    <row r="8" spans="2:4">
      <c r="B8" s="35" t="s">
        <v>47</v>
      </c>
      <c r="C8" s="27"/>
      <c r="D8" s="27" t="s">
        <v>41</v>
      </c>
    </row>
    <row r="9" spans="2:4">
      <c r="B9" s="35" t="s">
        <v>51</v>
      </c>
      <c r="C9" s="27" t="s">
        <v>44</v>
      </c>
      <c r="D9" s="27" t="s">
        <v>45</v>
      </c>
    </row>
    <row r="10" spans="2:4">
      <c r="B10" s="35" t="s">
        <v>52</v>
      </c>
      <c r="C10" s="27" t="s">
        <v>39</v>
      </c>
      <c r="D10" s="27" t="s">
        <v>40</v>
      </c>
    </row>
    <row r="11" spans="2:4">
      <c r="B11" s="35" t="s">
        <v>54</v>
      </c>
      <c r="C11" s="27">
        <v>22</v>
      </c>
      <c r="D11" s="27" t="s">
        <v>55</v>
      </c>
    </row>
    <row r="12" spans="2:4">
      <c r="B12" s="37"/>
      <c r="C12" s="37"/>
      <c r="D12" s="37" t="s">
        <v>56</v>
      </c>
    </row>
  </sheetData>
  <pageMargins left="0.75" right="0.75" top="1" bottom="1" header="0.5" footer="0.5"/>
  <pageSetup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Integration</vt:lpstr>
      <vt:lpstr>Sheet2</vt:lpstr>
    </vt:vector>
  </TitlesOfParts>
  <Company>Azusa Pacific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 Grigg</dc:creator>
  <cp:lastModifiedBy>Microsoft Office User</cp:lastModifiedBy>
  <dcterms:created xsi:type="dcterms:W3CDTF">2014-04-21T06:01:51Z</dcterms:created>
  <dcterms:modified xsi:type="dcterms:W3CDTF">2020-07-10T17:51:32Z</dcterms:modified>
</cp:coreProperties>
</file>